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" yWindow="912" windowWidth="20376" windowHeight="12072"/>
  </bookViews>
  <sheets>
    <sheet name="BUDGET ECONOMICO" sheetId="1" r:id="rId1"/>
  </sheets>
  <definedNames>
    <definedName name="_xlnm.Print_Area" localSheetId="0">'BUDGET ECONOMICO'!$A$1:$I$42</definedName>
  </definedNames>
  <calcPr calcId="125725"/>
</workbook>
</file>

<file path=xl/calcChain.xml><?xml version="1.0" encoding="utf-8"?>
<calcChain xmlns="http://schemas.openxmlformats.org/spreadsheetml/2006/main">
  <c r="I16" i="1"/>
  <c r="I14"/>
  <c r="D36"/>
  <c r="D32"/>
  <c r="D20"/>
  <c r="D28"/>
  <c r="D24"/>
  <c r="D14"/>
  <c r="D10"/>
  <c r="D4"/>
  <c r="I28"/>
  <c r="I36"/>
  <c r="I12"/>
  <c r="I4"/>
  <c r="D42" l="1"/>
  <c r="I42"/>
</calcChain>
</file>

<file path=xl/sharedStrings.xml><?xml version="1.0" encoding="utf-8"?>
<sst xmlns="http://schemas.openxmlformats.org/spreadsheetml/2006/main" count="80" uniqueCount="73">
  <si>
    <t>COSTI</t>
  </si>
  <si>
    <t>PROVENTI</t>
  </si>
  <si>
    <t>CO.04.01.01</t>
  </si>
  <si>
    <t>COSTI DEL PERSONALE</t>
  </si>
  <si>
    <t>CO.03.01.01</t>
  </si>
  <si>
    <t>PROVENTI PROPRI</t>
  </si>
  <si>
    <t>CO.04.01.01.01</t>
  </si>
  <si>
    <t>COSTI DEL PERSONALE DEDICATO ALLA RICERCA E ALLA DIDATTICA</t>
  </si>
  <si>
    <t>CO.03.01.01.01</t>
  </si>
  <si>
    <t>PROVENTI PER LA DIDATTICA</t>
  </si>
  <si>
    <t>CO.04.01.01.02</t>
  </si>
  <si>
    <t>COSTI DEL PERSONALE DIRIGENTE E TECNICO AMM.TIVO</t>
  </si>
  <si>
    <t>CO.03.01.01.02</t>
  </si>
  <si>
    <t>PROVENTI DA RICERCHE COMMISSIONATE E TRASF.TO TECN.CO</t>
  </si>
  <si>
    <t>CO.04.01.02</t>
  </si>
  <si>
    <t>COSTI DELLA GESTIONE CORRENTE</t>
  </si>
  <si>
    <t>CO.03.01.01.03</t>
  </si>
  <si>
    <t>PROVENTI DA RICERCHE CON FINANZIAMENTI COMPETITIVI</t>
  </si>
  <si>
    <t>CO.04.01.02.01</t>
  </si>
  <si>
    <t>CO.03.01.02</t>
  </si>
  <si>
    <t>CONTRIBUTI</t>
  </si>
  <si>
    <t>CO.04.01.03</t>
  </si>
  <si>
    <t>AMMORTAMENTI E SVALUTAZIONI</t>
  </si>
  <si>
    <t>CO.03.01.02.01</t>
  </si>
  <si>
    <t>CONTRIBUTI MIUR E ALTRE AMMINISTRAZIONI CENTRALI</t>
  </si>
  <si>
    <t>CO.04.01.03.01</t>
  </si>
  <si>
    <t>AMMORTAMENTI IMMOBILIZZAZIONI IMMATERIALI</t>
  </si>
  <si>
    <t>CO.03.01.02.02</t>
  </si>
  <si>
    <t>CONTRIBUTI REGIONI E PROVINCE AUTONOME</t>
  </si>
  <si>
    <t>CO.04.01.03.02</t>
  </si>
  <si>
    <t>AMMORTAMENTI IMMOBILIZZAZIONI MATERIALI</t>
  </si>
  <si>
    <t>CO.03.01.02.03</t>
  </si>
  <si>
    <t>CONTRIBUTI ALTRE AMMINISTRAZIONI LOCALI</t>
  </si>
  <si>
    <t>CO.04.01.04</t>
  </si>
  <si>
    <t>ACCANTONAMENTI RISCHI ED ONERI</t>
  </si>
  <si>
    <t>CO.03.01.02.04</t>
  </si>
  <si>
    <t>CONTRIBUTI UNIONE EUROPEA E ALTRI ORGANISMI INTERNAZIONALI</t>
  </si>
  <si>
    <t>CO.04.01.04.01</t>
  </si>
  <si>
    <t xml:space="preserve">ACCANTONAMENTI RISCHI ED ONERI </t>
  </si>
  <si>
    <t>CO.03.01.02.05</t>
  </si>
  <si>
    <t>CONTRIBUTI DA UNIVERSITA'</t>
  </si>
  <si>
    <t>CO.04.01.05</t>
  </si>
  <si>
    <t>ONERI DIVERSI DI GESTIONE</t>
  </si>
  <si>
    <t>CO.03.01.02.06</t>
  </si>
  <si>
    <t>CONTRIBUTI DA ALTRI (PUBBLICI)</t>
  </si>
  <si>
    <t>CO.04.01.05.01</t>
  </si>
  <si>
    <t>CO.03.01.02.07</t>
  </si>
  <si>
    <t>CONTRIBUTI DA ALTRI (PRIVATI)</t>
  </si>
  <si>
    <t>CO.05.01.01</t>
  </si>
  <si>
    <t>PROVENTI ED ONERI FINANZIARI</t>
  </si>
  <si>
    <t>CO.03.01.05</t>
  </si>
  <si>
    <t>ALTRI PROVENTI E RICAVI DIVERSI</t>
  </si>
  <si>
    <t>CO.05.01.01.02</t>
  </si>
  <si>
    <t>INTERESSI ED ALTRI ONERI FINANZIARI</t>
  </si>
  <si>
    <t>CO.03.01.05.01</t>
  </si>
  <si>
    <t>PROVENTI DA RISORSE PATRIMONIALI</t>
  </si>
  <si>
    <t>CO.08.01.01</t>
  </si>
  <si>
    <t>IMPOSTE SUL REDDITO DELL'ESERCIZIO CORRENTI, DIFFERITE, ANTICIPATE</t>
  </si>
  <si>
    <t>CO.03.01.05.02</t>
  </si>
  <si>
    <t>PROVENTI DA TRASFERIMENTI</t>
  </si>
  <si>
    <t>CO.08.01.01.01</t>
  </si>
  <si>
    <t>CO.03.01.05.03</t>
  </si>
  <si>
    <t>ALTRI PROVENTI</t>
  </si>
  <si>
    <t>CO.09.01.01</t>
  </si>
  <si>
    <t>CONTO PROGETTI</t>
  </si>
  <si>
    <t>CO.09.01.01.01</t>
  </si>
  <si>
    <t>CO.05.01.01.01</t>
  </si>
  <si>
    <t>PROVENTI FINANZIARI</t>
  </si>
  <si>
    <t>CO.05.01.01.03</t>
  </si>
  <si>
    <t>UTILI E PERDITE SU CAMBI</t>
  </si>
  <si>
    <t>TOTALE</t>
  </si>
  <si>
    <t>BILANCIO UNICO DI PREVISONE ANNUALE AUTORIZZATORIO ESERCIZIO 2017 -  BUDGET ECONOMICO</t>
  </si>
  <si>
    <t>Pubblicato il 30 marzo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</si>
</sst>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name val="Helv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164" fontId="7" fillId="0" borderId="3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164" fontId="0" fillId="0" borderId="3" xfId="1" applyNumberFormat="1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164" fontId="7" fillId="0" borderId="13" xfId="1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3" fontId="4" fillId="0" borderId="2" xfId="2" applyNumberFormat="1" applyFont="1" applyBorder="1" applyAlignment="1" applyProtection="1">
      <alignment horizontal="center" vertical="center"/>
      <protection locked="0"/>
    </xf>
    <xf numFmtId="3" fontId="4" fillId="0" borderId="3" xfId="2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</cellXfs>
  <cellStyles count="4">
    <cellStyle name="Migliaia" xfId="1" builtinId="3"/>
    <cellStyle name="Normale" xfId="0" builtinId="0"/>
    <cellStyle name="Normale 2" xfId="3"/>
    <cellStyle name="Normale_preventivo finanz.200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E23" zoomScaleNormal="100" workbookViewId="0">
      <selection activeCell="Q44" sqref="Q44"/>
    </sheetView>
  </sheetViews>
  <sheetFormatPr defaultColWidth="8.88671875" defaultRowHeight="14.4"/>
  <cols>
    <col min="1" max="1" width="18" style="2" customWidth="1"/>
    <col min="2" max="2" width="10.88671875" style="2" customWidth="1"/>
    <col min="3" max="3" width="43.5546875" style="2" customWidth="1"/>
    <col min="4" max="4" width="14.33203125" style="2" customWidth="1"/>
    <col min="5" max="5" width="2.33203125" style="2" customWidth="1"/>
    <col min="6" max="6" width="17.88671875" style="2" customWidth="1"/>
    <col min="7" max="7" width="8.88671875" style="2"/>
    <col min="8" max="8" width="50.33203125" style="2" customWidth="1"/>
    <col min="9" max="9" width="14.33203125" style="2" customWidth="1"/>
    <col min="10" max="10" width="8.88671875" style="2"/>
    <col min="11" max="11" width="12.6640625" style="2" bestFit="1" customWidth="1"/>
    <col min="12" max="16384" width="8.88671875" style="2"/>
  </cols>
  <sheetData>
    <row r="1" spans="1:10" ht="29.25" customHeight="1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1"/>
    </row>
    <row r="2" spans="1:10" ht="17.25" customHeight="1">
      <c r="A2" s="45" t="s">
        <v>0</v>
      </c>
      <c r="B2" s="46"/>
      <c r="C2" s="46"/>
      <c r="D2" s="47"/>
      <c r="F2" s="3"/>
      <c r="G2" s="4"/>
      <c r="H2" s="5" t="s">
        <v>1</v>
      </c>
      <c r="I2" s="6"/>
    </row>
    <row r="3" spans="1:10" ht="11.25" hidden="1" customHeight="1">
      <c r="F3" s="4"/>
      <c r="G3" s="4"/>
      <c r="H3" s="4"/>
      <c r="I3" s="4"/>
    </row>
    <row r="4" spans="1:10">
      <c r="A4" s="7" t="s">
        <v>2</v>
      </c>
      <c r="B4" s="8" t="s">
        <v>3</v>
      </c>
      <c r="C4" s="9"/>
      <c r="D4" s="10">
        <f>D6+D8</f>
        <v>276584924</v>
      </c>
      <c r="F4" s="7" t="s">
        <v>4</v>
      </c>
      <c r="G4" s="8" t="s">
        <v>5</v>
      </c>
      <c r="H4" s="9"/>
      <c r="I4" s="10">
        <f>I6+I8+I10</f>
        <v>67931874</v>
      </c>
    </row>
    <row r="5" spans="1:10">
      <c r="A5" s="11"/>
      <c r="B5" s="12"/>
      <c r="C5" s="12"/>
      <c r="D5" s="13"/>
      <c r="F5" s="3"/>
      <c r="G5" s="4"/>
      <c r="H5" s="4"/>
      <c r="I5" s="6"/>
    </row>
    <row r="6" spans="1:10" ht="24.75" customHeight="1">
      <c r="A6" s="14" t="s">
        <v>6</v>
      </c>
      <c r="B6" s="42" t="s">
        <v>7</v>
      </c>
      <c r="C6" s="43"/>
      <c r="D6" s="15">
        <v>211074490</v>
      </c>
      <c r="F6" s="14" t="s">
        <v>8</v>
      </c>
      <c r="G6" s="38" t="s">
        <v>9</v>
      </c>
      <c r="H6" s="39"/>
      <c r="I6" s="15">
        <v>54533720</v>
      </c>
    </row>
    <row r="7" spans="1:10">
      <c r="A7" s="11"/>
      <c r="B7" s="12"/>
      <c r="C7" s="12"/>
      <c r="D7" s="13"/>
      <c r="F7" s="3"/>
      <c r="G7" s="4"/>
      <c r="H7" s="4"/>
      <c r="I7" s="16"/>
    </row>
    <row r="8" spans="1:10" ht="16.5" customHeight="1">
      <c r="A8" s="14" t="s">
        <v>10</v>
      </c>
      <c r="B8" s="38" t="s">
        <v>11</v>
      </c>
      <c r="C8" s="39"/>
      <c r="D8" s="15">
        <v>65510434</v>
      </c>
      <c r="F8" s="14" t="s">
        <v>12</v>
      </c>
      <c r="G8" s="38" t="s">
        <v>13</v>
      </c>
      <c r="H8" s="39"/>
      <c r="I8" s="15">
        <v>13198154</v>
      </c>
    </row>
    <row r="9" spans="1:10">
      <c r="A9" s="11"/>
      <c r="B9" s="12"/>
      <c r="C9" s="12"/>
      <c r="D9" s="13"/>
      <c r="F9" s="3"/>
      <c r="G9" s="4"/>
      <c r="H9" s="4"/>
      <c r="I9" s="16"/>
    </row>
    <row r="10" spans="1:10" ht="27.75" customHeight="1">
      <c r="A10" s="7" t="s">
        <v>14</v>
      </c>
      <c r="B10" s="8" t="s">
        <v>15</v>
      </c>
      <c r="C10" s="9"/>
      <c r="D10" s="10">
        <f>D12</f>
        <v>123660731</v>
      </c>
      <c r="F10" s="14" t="s">
        <v>16</v>
      </c>
      <c r="G10" s="42" t="s">
        <v>17</v>
      </c>
      <c r="H10" s="43"/>
      <c r="I10" s="15">
        <v>200000</v>
      </c>
    </row>
    <row r="11" spans="1:10">
      <c r="A11" s="11"/>
      <c r="B11" s="12"/>
      <c r="C11" s="12"/>
      <c r="D11" s="13"/>
      <c r="F11" s="17"/>
      <c r="G11" s="18"/>
      <c r="H11" s="18"/>
      <c r="I11" s="6"/>
    </row>
    <row r="12" spans="1:10">
      <c r="A12" s="14" t="s">
        <v>18</v>
      </c>
      <c r="B12" s="38" t="s">
        <v>15</v>
      </c>
      <c r="C12" s="39"/>
      <c r="D12" s="15">
        <v>123660731</v>
      </c>
      <c r="F12" s="7" t="s">
        <v>19</v>
      </c>
      <c r="G12" s="8" t="s">
        <v>20</v>
      </c>
      <c r="H12" s="9"/>
      <c r="I12" s="10">
        <f>SUM(I14:I26)</f>
        <v>311597590.39999998</v>
      </c>
    </row>
    <row r="13" spans="1:10">
      <c r="A13" s="11"/>
      <c r="B13" s="12"/>
      <c r="C13" s="12"/>
      <c r="D13" s="13"/>
      <c r="F13" s="3"/>
      <c r="G13" s="4"/>
      <c r="H13" s="4"/>
      <c r="I13" s="6"/>
    </row>
    <row r="14" spans="1:10" ht="15.75" customHeight="1">
      <c r="A14" s="7" t="s">
        <v>21</v>
      </c>
      <c r="B14" s="8" t="s">
        <v>22</v>
      </c>
      <c r="C14" s="9"/>
      <c r="D14" s="10">
        <f>D16+D18</f>
        <v>9883000</v>
      </c>
      <c r="F14" s="14" t="s">
        <v>23</v>
      </c>
      <c r="G14" s="42" t="s">
        <v>24</v>
      </c>
      <c r="H14" s="43"/>
      <c r="I14" s="15">
        <f>260532564-0.3</f>
        <v>260532563.69999999</v>
      </c>
    </row>
    <row r="15" spans="1:10">
      <c r="A15" s="11"/>
      <c r="B15" s="12"/>
      <c r="C15" s="12"/>
      <c r="D15" s="13"/>
      <c r="F15" s="11"/>
      <c r="I15" s="13"/>
    </row>
    <row r="16" spans="1:10" ht="18" customHeight="1">
      <c r="A16" s="14" t="s">
        <v>25</v>
      </c>
      <c r="B16" s="38" t="s">
        <v>26</v>
      </c>
      <c r="C16" s="39"/>
      <c r="D16" s="15">
        <v>154000</v>
      </c>
      <c r="F16" s="14" t="s">
        <v>27</v>
      </c>
      <c r="G16" s="38" t="s">
        <v>28</v>
      </c>
      <c r="H16" s="39"/>
      <c r="I16" s="15">
        <f>14063936-0.3</f>
        <v>14063935.699999999</v>
      </c>
    </row>
    <row r="17" spans="1:9">
      <c r="A17" s="11"/>
      <c r="B17" s="12"/>
      <c r="C17" s="12"/>
      <c r="D17" s="13"/>
      <c r="F17" s="11"/>
      <c r="I17" s="13"/>
    </row>
    <row r="18" spans="1:9">
      <c r="A18" s="14" t="s">
        <v>29</v>
      </c>
      <c r="B18" s="38" t="s">
        <v>30</v>
      </c>
      <c r="C18" s="39"/>
      <c r="D18" s="15">
        <v>9729000</v>
      </c>
      <c r="F18" s="14" t="s">
        <v>31</v>
      </c>
      <c r="G18" s="38" t="s">
        <v>32</v>
      </c>
      <c r="H18" s="39"/>
      <c r="I18" s="15">
        <v>3376885</v>
      </c>
    </row>
    <row r="19" spans="1:9">
      <c r="A19" s="11"/>
      <c r="B19" s="12"/>
      <c r="C19" s="12"/>
      <c r="D19" s="13"/>
      <c r="F19" s="11"/>
      <c r="I19" s="13"/>
    </row>
    <row r="20" spans="1:9" ht="26.25" customHeight="1">
      <c r="A20" s="7" t="s">
        <v>33</v>
      </c>
      <c r="B20" s="8" t="s">
        <v>34</v>
      </c>
      <c r="C20" s="9"/>
      <c r="D20" s="10">
        <f>D22</f>
        <v>1676000</v>
      </c>
      <c r="F20" s="14" t="s">
        <v>35</v>
      </c>
      <c r="G20" s="42" t="s">
        <v>36</v>
      </c>
      <c r="H20" s="43"/>
      <c r="I20" s="15">
        <v>14481257</v>
      </c>
    </row>
    <row r="21" spans="1:9">
      <c r="A21" s="11"/>
      <c r="B21" s="12"/>
      <c r="C21" s="12"/>
      <c r="D21" s="13"/>
      <c r="F21" s="11"/>
      <c r="I21" s="13"/>
    </row>
    <row r="22" spans="1:9">
      <c r="A22" s="14" t="s">
        <v>37</v>
      </c>
      <c r="B22" s="38" t="s">
        <v>38</v>
      </c>
      <c r="C22" s="39"/>
      <c r="D22" s="15">
        <v>1676000</v>
      </c>
      <c r="F22" s="14" t="s">
        <v>39</v>
      </c>
      <c r="G22" s="38" t="s">
        <v>40</v>
      </c>
      <c r="H22" s="39"/>
      <c r="I22" s="15">
        <v>1615000</v>
      </c>
    </row>
    <row r="23" spans="1:9">
      <c r="A23" s="11"/>
      <c r="B23" s="12"/>
      <c r="C23" s="12"/>
      <c r="D23" s="13"/>
      <c r="F23" s="11"/>
      <c r="I23" s="13"/>
    </row>
    <row r="24" spans="1:9">
      <c r="A24" s="7" t="s">
        <v>41</v>
      </c>
      <c r="B24" s="8" t="s">
        <v>42</v>
      </c>
      <c r="C24" s="9"/>
      <c r="D24" s="10">
        <f>D26</f>
        <v>30996277</v>
      </c>
      <c r="F24" s="14" t="s">
        <v>43</v>
      </c>
      <c r="G24" s="38" t="s">
        <v>44</v>
      </c>
      <c r="H24" s="39"/>
      <c r="I24" s="15">
        <v>5391019</v>
      </c>
    </row>
    <row r="25" spans="1:9">
      <c r="A25" s="11"/>
      <c r="B25" s="12"/>
      <c r="C25" s="12"/>
      <c r="D25" s="13"/>
      <c r="F25" s="11"/>
      <c r="I25" s="13"/>
    </row>
    <row r="26" spans="1:9">
      <c r="A26" s="14" t="s">
        <v>45</v>
      </c>
      <c r="B26" s="38" t="s">
        <v>42</v>
      </c>
      <c r="C26" s="39"/>
      <c r="D26" s="15">
        <v>30996277</v>
      </c>
      <c r="F26" s="14" t="s">
        <v>46</v>
      </c>
      <c r="G26" s="38" t="s">
        <v>47</v>
      </c>
      <c r="H26" s="39"/>
      <c r="I26" s="15">
        <v>12136930</v>
      </c>
    </row>
    <row r="27" spans="1:9">
      <c r="A27" s="11"/>
      <c r="B27" s="12"/>
      <c r="C27" s="12"/>
      <c r="D27" s="13"/>
      <c r="F27" s="11"/>
      <c r="I27" s="13"/>
    </row>
    <row r="28" spans="1:9" ht="18" customHeight="1">
      <c r="A28" s="19" t="s">
        <v>48</v>
      </c>
      <c r="B28" s="20" t="s">
        <v>49</v>
      </c>
      <c r="C28" s="21"/>
      <c r="D28" s="10">
        <f>D30</f>
        <v>2500000</v>
      </c>
      <c r="F28" s="7" t="s">
        <v>50</v>
      </c>
      <c r="G28" s="8" t="s">
        <v>51</v>
      </c>
      <c r="H28" s="9"/>
      <c r="I28" s="10">
        <f>SUM(I30:I34)</f>
        <v>69097673</v>
      </c>
    </row>
    <row r="29" spans="1:9">
      <c r="A29" s="11"/>
      <c r="B29" s="12"/>
      <c r="C29" s="12"/>
      <c r="D29" s="13"/>
      <c r="F29" s="11"/>
      <c r="I29" s="13"/>
    </row>
    <row r="30" spans="1:9">
      <c r="A30" s="14" t="s">
        <v>52</v>
      </c>
      <c r="B30" s="38" t="s">
        <v>53</v>
      </c>
      <c r="C30" s="39"/>
      <c r="D30" s="15">
        <v>2500000</v>
      </c>
      <c r="F30" s="14" t="s">
        <v>54</v>
      </c>
      <c r="G30" s="38" t="s">
        <v>55</v>
      </c>
      <c r="H30" s="39"/>
      <c r="I30" s="15">
        <v>290200</v>
      </c>
    </row>
    <row r="31" spans="1:9">
      <c r="A31" s="11"/>
      <c r="B31" s="12"/>
      <c r="C31" s="12"/>
      <c r="D31" s="13"/>
      <c r="F31" s="11"/>
      <c r="I31" s="13"/>
    </row>
    <row r="32" spans="1:9" ht="33.75" customHeight="1">
      <c r="A32" s="22" t="s">
        <v>56</v>
      </c>
      <c r="B32" s="40" t="s">
        <v>57</v>
      </c>
      <c r="C32" s="41"/>
      <c r="D32" s="10">
        <f>D34</f>
        <v>560000</v>
      </c>
      <c r="F32" s="14" t="s">
        <v>58</v>
      </c>
      <c r="G32" s="38" t="s">
        <v>59</v>
      </c>
      <c r="H32" s="39"/>
      <c r="I32" s="15">
        <v>28130440</v>
      </c>
    </row>
    <row r="33" spans="1:11">
      <c r="A33" s="11"/>
      <c r="B33" s="12"/>
      <c r="C33" s="12"/>
      <c r="D33" s="13"/>
      <c r="F33" s="11"/>
      <c r="I33" s="13"/>
    </row>
    <row r="34" spans="1:11" ht="30" customHeight="1">
      <c r="A34" s="14" t="s">
        <v>60</v>
      </c>
      <c r="B34" s="42" t="s">
        <v>57</v>
      </c>
      <c r="C34" s="43"/>
      <c r="D34" s="15">
        <v>560000</v>
      </c>
      <c r="F34" s="14" t="s">
        <v>61</v>
      </c>
      <c r="G34" s="38" t="s">
        <v>62</v>
      </c>
      <c r="H34" s="39"/>
      <c r="I34" s="15">
        <v>40677033</v>
      </c>
    </row>
    <row r="35" spans="1:11">
      <c r="A35" s="11"/>
      <c r="B35" s="12"/>
      <c r="C35" s="12"/>
      <c r="D35" s="13"/>
      <c r="F35" s="11"/>
      <c r="I35" s="13"/>
    </row>
    <row r="36" spans="1:11">
      <c r="A36" s="23" t="s">
        <v>63</v>
      </c>
      <c r="B36" s="24" t="s">
        <v>64</v>
      </c>
      <c r="C36" s="25"/>
      <c r="D36" s="10">
        <f>D38</f>
        <v>0</v>
      </c>
      <c r="F36" s="7" t="s">
        <v>48</v>
      </c>
      <c r="G36" s="8" t="s">
        <v>49</v>
      </c>
      <c r="H36" s="9"/>
      <c r="I36" s="10">
        <f>SUM(I38:I40)</f>
        <v>10000</v>
      </c>
    </row>
    <row r="37" spans="1:11" ht="12.75" customHeight="1">
      <c r="A37" s="11"/>
      <c r="B37" s="12"/>
      <c r="C37" s="12"/>
      <c r="D37" s="13"/>
      <c r="F37" s="11"/>
      <c r="I37" s="13"/>
    </row>
    <row r="38" spans="1:11" ht="18" customHeight="1">
      <c r="A38" s="14" t="s">
        <v>65</v>
      </c>
      <c r="B38" s="38" t="s">
        <v>64</v>
      </c>
      <c r="C38" s="39"/>
      <c r="D38" s="15">
        <v>0</v>
      </c>
      <c r="F38" s="14" t="s">
        <v>66</v>
      </c>
      <c r="G38" s="38" t="s">
        <v>67</v>
      </c>
      <c r="H38" s="39"/>
      <c r="I38" s="15">
        <v>10000</v>
      </c>
    </row>
    <row r="39" spans="1:11">
      <c r="A39" s="26"/>
      <c r="B39" s="27"/>
      <c r="D39" s="13"/>
      <c r="F39" s="11"/>
      <c r="I39" s="13"/>
    </row>
    <row r="40" spans="1:11" ht="15" thickBot="1">
      <c r="A40" s="11"/>
      <c r="B40" s="12"/>
      <c r="D40" s="13"/>
      <c r="F40" s="14" t="s">
        <v>68</v>
      </c>
      <c r="G40" s="38" t="s">
        <v>69</v>
      </c>
      <c r="H40" s="39"/>
      <c r="I40" s="15">
        <v>0</v>
      </c>
    </row>
    <row r="41" spans="1:11" ht="12" hidden="1" customHeight="1" thickBot="1">
      <c r="A41" s="11"/>
      <c r="B41" s="12"/>
      <c r="D41" s="13"/>
      <c r="F41" s="26"/>
      <c r="G41" s="27"/>
      <c r="I41" s="28"/>
    </row>
    <row r="42" spans="1:11" ht="15.6" thickTop="1" thickBot="1">
      <c r="A42" s="29"/>
      <c r="B42" s="30"/>
      <c r="C42" s="31" t="s">
        <v>70</v>
      </c>
      <c r="D42" s="32">
        <f>D4+D10+D14+D20+D24+D28+D32+D36</f>
        <v>445860932</v>
      </c>
      <c r="E42" s="33"/>
      <c r="F42" s="34"/>
      <c r="G42" s="35"/>
      <c r="H42" s="31" t="s">
        <v>70</v>
      </c>
      <c r="I42" s="32">
        <f>I4+I12+I28+I36</f>
        <v>448637137.39999998</v>
      </c>
      <c r="K42" s="37"/>
    </row>
    <row r="43" spans="1:11" ht="15" thickTop="1"/>
    <row r="44" spans="1:11">
      <c r="B44" s="36"/>
      <c r="D44" s="36"/>
      <c r="I44" s="48" t="s">
        <v>72</v>
      </c>
    </row>
    <row r="45" spans="1:11">
      <c r="D45" s="36"/>
      <c r="I45" s="36"/>
    </row>
    <row r="46" spans="1:11">
      <c r="D46" s="36"/>
      <c r="I46" s="36"/>
    </row>
  </sheetData>
  <mergeCells count="28">
    <mergeCell ref="B18:C18"/>
    <mergeCell ref="G18:H18"/>
    <mergeCell ref="A1:I1"/>
    <mergeCell ref="A2:D2"/>
    <mergeCell ref="B6:C6"/>
    <mergeCell ref="G6:H6"/>
    <mergeCell ref="B8:C8"/>
    <mergeCell ref="G8:H8"/>
    <mergeCell ref="G10:H10"/>
    <mergeCell ref="B12:C12"/>
    <mergeCell ref="G14:H14"/>
    <mergeCell ref="B16:C16"/>
    <mergeCell ref="G16:H16"/>
    <mergeCell ref="G20:H20"/>
    <mergeCell ref="B22:C22"/>
    <mergeCell ref="G22:H22"/>
    <mergeCell ref="G24:H24"/>
    <mergeCell ref="B26:C26"/>
    <mergeCell ref="G26:H26"/>
    <mergeCell ref="B38:C38"/>
    <mergeCell ref="G38:H38"/>
    <mergeCell ref="G40:H40"/>
    <mergeCell ref="B30:C30"/>
    <mergeCell ref="G30:H30"/>
    <mergeCell ref="B32:C32"/>
    <mergeCell ref="G32:H32"/>
    <mergeCell ref="B34:C34"/>
    <mergeCell ref="G34:H34"/>
  </mergeCells>
  <pageMargins left="0.23622047244094491" right="0.15748031496062992" top="0.27559055118110237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ECONOMICO</vt:lpstr>
      <vt:lpstr>'BUDGET ECONOMICO'!Area_stampa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Benedetta Ciagli</cp:lastModifiedBy>
  <cp:lastPrinted>2016-12-16T11:00:06Z</cp:lastPrinted>
  <dcterms:created xsi:type="dcterms:W3CDTF">2015-12-09T10:00:15Z</dcterms:created>
  <dcterms:modified xsi:type="dcterms:W3CDTF">2017-03-30T12:26:25Z</dcterms:modified>
</cp:coreProperties>
</file>