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<sst xmlns="http://schemas.openxmlformats.org/spreadsheetml/2006/main" count="55" uniqueCount="45">
  <si>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</si>
  <si>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</si>
  <si>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</si>
  <si>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</si>
  <si>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</si>
  <si>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</si>
  <si>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</si>
  <si>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</si>
  <si>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</si>
  <si>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</si>
  <si>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</si>
  <si>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</si>
  <si>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</si>
  <si>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e delle imposte</t>
  </si>
  <si>
    <t>Percentuale ripartita al personale</t>
  </si>
  <si>
    <t>zero</t>
  </si>
  <si>
    <t>Ritenuta da applicare</t>
  </si>
  <si>
    <t>definita come percentuale sul corrispettivo totale in misura correlata alla percentuale per compensi al personale dipendente (voce A) secondo la seguente tabella: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</si>
  <si>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</si>
  <si>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</si>
  <si>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</si>
  <si>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</si>
  <si>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</si>
  <si>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</si>
  <si>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Quota destinata al Fondo per lo Sviluppo della Ricerca di Ateneo ed alla copertura delle spese generali di Ateneo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</si>
  <si>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</si>
  <si>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</si>
  <si>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</si>
  <si>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</si>
  <si>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</si>
  <si>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</si>
  <si>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</si>
  <si>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</si>
  <si>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</si>
  <si>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</si>
  <si>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</si>
  <si>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</si>
  <si>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percentuale</t>
  </si>
  <si>
    <t>Va inserito in primo luogo l'importo della convenzione, quindi le percentuali delle lettere A e C.</t>
  </si>
  <si>
    <t>QUOTA DESTINATA AL FONDO PER LO SVILUPPO DELLA RICERCA DI ATENEO - SPESE GENERALI DI ATENEO</t>
  </si>
  <si>
    <t>QUOTA DESTINATA AL FONDO COMUNE DI ATENEO</t>
  </si>
  <si>
    <t>fino al 24,49%</t>
  </si>
  <si>
    <t>TABELLA RIPARTIZIONE CONTO TERZI - FATTURE EMESSE NEL 2015</t>
  </si>
  <si>
    <t>dal 56,50%</t>
  </si>
  <si>
    <t>dal 24,50% al 56,49%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</si>
</sst>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0" fontId="7" fillId="0" borderId="18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10" fontId="7" fillId="0" borderId="2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12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6.57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15.8515625" style="17" customWidth="1"/>
    <col min="8" max="9" width="9.140625" style="17" customWidth="1"/>
    <col min="10" max="10" width="7.421875" style="17" customWidth="1"/>
    <col min="11" max="11" width="9.140625" style="17" customWidth="1"/>
    <col min="12" max="12" width="6.00390625" style="17" customWidth="1"/>
    <col min="13" max="13" width="7.8515625" style="17" customWidth="1"/>
    <col min="14" max="14" width="11.7109375" style="17" customWidth="1"/>
    <col min="15" max="15" width="13.421875" style="17" customWidth="1"/>
    <col min="16" max="16384" width="9.140625" style="17" customWidth="1"/>
  </cols>
  <sheetData>
    <row r="1" spans="1:14" s="4" customFormat="1" ht="18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7" customFormat="1" ht="18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4" customFormat="1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26</v>
      </c>
      <c r="O3" s="9" t="s">
        <v>18</v>
      </c>
    </row>
    <row r="4" spans="1:15" s="12" customFormat="1" ht="15.75">
      <c r="A4" s="10" t="s">
        <v>0</v>
      </c>
      <c r="B4" s="11" t="s">
        <v>19</v>
      </c>
      <c r="N4" s="61">
        <v>0</v>
      </c>
      <c r="O4" s="49">
        <f>O34*N4</f>
        <v>0</v>
      </c>
    </row>
    <row r="5" spans="1:15" s="14" customFormat="1" ht="11.25">
      <c r="A5" s="13"/>
      <c r="B5" s="14" t="s">
        <v>8</v>
      </c>
      <c r="N5" s="15"/>
      <c r="O5" s="13"/>
    </row>
    <row r="6" spans="1:15" ht="12.75">
      <c r="A6" s="16"/>
      <c r="B6" s="17" t="s">
        <v>21</v>
      </c>
      <c r="N6" s="18"/>
      <c r="O6" s="16"/>
    </row>
    <row r="7" spans="1:15" ht="39.75" customHeight="1">
      <c r="A7" s="16"/>
      <c r="B7" s="56" t="s">
        <v>35</v>
      </c>
      <c r="C7" s="56" t="s">
        <v>32</v>
      </c>
      <c r="D7" s="56" t="s">
        <v>33</v>
      </c>
      <c r="E7" s="62" t="s">
        <v>37</v>
      </c>
      <c r="F7" s="56" t="s">
        <v>18</v>
      </c>
      <c r="G7" s="57" t="s">
        <v>34</v>
      </c>
      <c r="N7" s="18"/>
      <c r="O7" s="16"/>
    </row>
    <row r="8" spans="1:15" ht="12.75">
      <c r="A8" s="16"/>
      <c r="B8" s="55"/>
      <c r="C8" s="55"/>
      <c r="D8" s="55"/>
      <c r="E8" s="55"/>
      <c r="F8" s="55"/>
      <c r="G8" s="55"/>
      <c r="N8" s="18"/>
      <c r="O8" s="16"/>
    </row>
    <row r="9" spans="1:15" ht="12.75">
      <c r="A9" s="16"/>
      <c r="B9" s="55"/>
      <c r="C9" s="55"/>
      <c r="D9" s="55"/>
      <c r="E9" s="55"/>
      <c r="F9" s="55"/>
      <c r="G9" s="55"/>
      <c r="N9" s="18"/>
      <c r="O9" s="16"/>
    </row>
    <row r="10" spans="1:15" ht="12.7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9"/>
    </row>
    <row r="11" spans="1:15" s="12" customFormat="1" ht="15.75">
      <c r="A11" s="10" t="s">
        <v>1</v>
      </c>
      <c r="B11" s="11" t="s">
        <v>20</v>
      </c>
      <c r="N11" s="58">
        <f>100%-N4-N19-N15-N30</f>
        <v>0.9149999999999999</v>
      </c>
      <c r="O11" s="49">
        <f>O34*N11</f>
        <v>9150</v>
      </c>
    </row>
    <row r="12" spans="1:15" s="14" customFormat="1" ht="11.25">
      <c r="A12" s="13"/>
      <c r="B12" s="14" t="s">
        <v>8</v>
      </c>
      <c r="N12" s="15"/>
      <c r="O12" s="13"/>
    </row>
    <row r="13" spans="1:15" ht="12.75">
      <c r="A13" s="16"/>
      <c r="B13" s="17" t="s">
        <v>22</v>
      </c>
      <c r="N13" s="18"/>
      <c r="O13" s="16"/>
    </row>
    <row r="14" spans="1:15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9"/>
    </row>
    <row r="15" spans="1:15" s="12" customFormat="1" ht="15.75">
      <c r="A15" s="10" t="s">
        <v>2</v>
      </c>
      <c r="B15" s="11" t="s">
        <v>23</v>
      </c>
      <c r="N15" s="60">
        <v>0</v>
      </c>
      <c r="O15" s="49">
        <f>O34*N15</f>
        <v>0</v>
      </c>
    </row>
    <row r="16" spans="1:15" s="14" customFormat="1" ht="11.25">
      <c r="A16" s="13"/>
      <c r="B16" s="14" t="s">
        <v>8</v>
      </c>
      <c r="N16" s="15"/>
      <c r="O16" s="13"/>
    </row>
    <row r="17" spans="1:15" ht="12.75">
      <c r="A17" s="16"/>
      <c r="B17" s="17" t="s">
        <v>27</v>
      </c>
      <c r="N17" s="18"/>
      <c r="O17" s="16"/>
    </row>
    <row r="18" spans="1:15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19"/>
    </row>
    <row r="19" spans="1:15" s="12" customFormat="1" ht="15.75">
      <c r="A19" s="10" t="s">
        <v>3</v>
      </c>
      <c r="B19" s="11" t="s">
        <v>39</v>
      </c>
      <c r="N19" s="50">
        <f>IF(N4&gt;0.5649,0.208,IF(N4&gt;0.2449,0.178,IF(N4&gt;0,0.154,0.06)))</f>
        <v>0.06</v>
      </c>
      <c r="O19" s="49">
        <f>O34*N19</f>
        <v>600</v>
      </c>
    </row>
    <row r="20" spans="1:15" s="14" customFormat="1" ht="11.25">
      <c r="A20" s="13"/>
      <c r="B20" s="14" t="s">
        <v>17</v>
      </c>
      <c r="N20" s="15"/>
      <c r="O20" s="22"/>
    </row>
    <row r="21" spans="1:15" s="14" customFormat="1" ht="11.25">
      <c r="A21" s="13"/>
      <c r="C21" s="23" t="s">
        <v>14</v>
      </c>
      <c r="D21" s="24"/>
      <c r="E21" s="25"/>
      <c r="F21" s="24" t="s">
        <v>16</v>
      </c>
      <c r="G21" s="25"/>
      <c r="N21" s="15"/>
      <c r="O21" s="13"/>
    </row>
    <row r="22" spans="1:15" s="14" customFormat="1" ht="11.25">
      <c r="A22" s="13"/>
      <c r="C22" s="26" t="s">
        <v>15</v>
      </c>
      <c r="D22" s="27"/>
      <c r="E22" s="28"/>
      <c r="G22" s="29">
        <v>0.06</v>
      </c>
      <c r="N22" s="15"/>
      <c r="O22" s="13"/>
    </row>
    <row r="23" spans="1:15" s="14" customFormat="1" ht="11.25">
      <c r="A23" s="13"/>
      <c r="C23" s="26" t="s">
        <v>41</v>
      </c>
      <c r="D23" s="27"/>
      <c r="E23" s="28"/>
      <c r="G23" s="29">
        <v>0.154</v>
      </c>
      <c r="N23" s="15"/>
      <c r="O23" s="13"/>
    </row>
    <row r="24" spans="1:15" s="14" customFormat="1" ht="11.25">
      <c r="A24" s="13"/>
      <c r="C24" s="26" t="s">
        <v>44</v>
      </c>
      <c r="D24" s="27"/>
      <c r="E24" s="28"/>
      <c r="G24" s="29">
        <v>0.178</v>
      </c>
      <c r="N24" s="15"/>
      <c r="O24" s="13"/>
    </row>
    <row r="25" spans="1:15" s="14" customFormat="1" ht="11.25">
      <c r="A25" s="13"/>
      <c r="C25" s="30" t="s">
        <v>43</v>
      </c>
      <c r="D25" s="31"/>
      <c r="E25" s="32"/>
      <c r="F25" s="30"/>
      <c r="G25" s="33">
        <v>0.208</v>
      </c>
      <c r="N25" s="15"/>
      <c r="O25" s="13"/>
    </row>
    <row r="26" spans="1:15" s="14" customFormat="1" ht="11.25">
      <c r="A26" s="13"/>
      <c r="N26" s="15"/>
      <c r="O26" s="13"/>
    </row>
    <row r="27" spans="1:15" s="36" customFormat="1" ht="12.75">
      <c r="A27" s="34"/>
      <c r="B27" s="35" t="s">
        <v>24</v>
      </c>
      <c r="N27" s="37"/>
      <c r="O27" s="34"/>
    </row>
    <row r="28" spans="1:15" s="36" customFormat="1" ht="12.75">
      <c r="A28" s="34"/>
      <c r="B28" s="35" t="s">
        <v>13</v>
      </c>
      <c r="N28" s="37"/>
      <c r="O28" s="34"/>
    </row>
    <row r="29" spans="1:15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/>
    </row>
    <row r="30" spans="1:15" s="12" customFormat="1" ht="15.75">
      <c r="A30" s="10" t="s">
        <v>4</v>
      </c>
      <c r="B30" s="11" t="s">
        <v>40</v>
      </c>
      <c r="I30" s="35"/>
      <c r="N30" s="50">
        <v>0.025</v>
      </c>
      <c r="O30" s="49">
        <f>O34*N30</f>
        <v>250</v>
      </c>
    </row>
    <row r="31" spans="1:15" s="14" customFormat="1" ht="11.25">
      <c r="A31" s="13"/>
      <c r="B31" s="14" t="s">
        <v>25</v>
      </c>
      <c r="N31" s="38"/>
      <c r="O31" s="13"/>
    </row>
    <row r="32" spans="1:15" ht="12.75">
      <c r="A32" s="16"/>
      <c r="B32" s="17" t="s">
        <v>28</v>
      </c>
      <c r="N32" s="39"/>
      <c r="O32" s="16"/>
    </row>
    <row r="33" spans="1:15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/>
    </row>
    <row r="34" spans="1:15" s="12" customFormat="1" ht="15.75">
      <c r="A34" s="40" t="s">
        <v>7</v>
      </c>
      <c r="B34" s="41"/>
      <c r="C34" s="54" t="s">
        <v>30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1">
        <f>SUM(N4,N11,N15,N19,N30)</f>
        <v>0.9999999999999999</v>
      </c>
      <c r="O34" s="59">
        <v>10000</v>
      </c>
    </row>
    <row r="35" spans="1:15" s="12" customFormat="1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 t="s">
        <v>31</v>
      </c>
      <c r="N35" s="52">
        <f>1-N34</f>
        <v>0</v>
      </c>
      <c r="O35" s="17"/>
    </row>
    <row r="36" spans="1:7" ht="12.75">
      <c r="A36" s="43"/>
      <c r="C36" s="44"/>
      <c r="D36" s="44"/>
      <c r="E36" s="44"/>
      <c r="F36" s="44"/>
      <c r="G36" s="44"/>
    </row>
    <row r="37" s="11" customFormat="1" ht="12.75">
      <c r="A37" s="45" t="s">
        <v>9</v>
      </c>
    </row>
    <row r="38" spans="1:14" ht="12.75">
      <c r="A38" s="46" t="s">
        <v>0</v>
      </c>
      <c r="B38" s="46" t="s">
        <v>10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12.75">
      <c r="A39" s="46" t="s">
        <v>1</v>
      </c>
      <c r="B39" s="46" t="s">
        <v>11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ht="12.75">
      <c r="A40" s="46" t="s">
        <v>2</v>
      </c>
      <c r="B40" s="46" t="s">
        <v>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ht="12.75">
      <c r="A41" s="46" t="s">
        <v>3</v>
      </c>
      <c r="B41" s="46" t="s">
        <v>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ht="12.75">
      <c r="A42" s="46" t="s">
        <v>4</v>
      </c>
      <c r="B42" s="46" t="s">
        <v>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="11" customFormat="1" ht="12.75">
      <c r="A43" s="45" t="s">
        <v>9</v>
      </c>
    </row>
    <row r="44" spans="1:4" ht="12.75">
      <c r="A44" s="53" t="s">
        <v>29</v>
      </c>
      <c r="B44" s="53"/>
      <c r="C44" s="53"/>
      <c r="D44" s="53"/>
    </row>
    <row r="45" ht="12.75">
      <c r="A45" s="17" t="s">
        <v>36</v>
      </c>
    </row>
    <row r="46" ht="12.75">
      <c r="A46" s="35" t="s">
        <v>38</v>
      </c>
    </row>
  </sheetData>
  <sheetProtection/>
  <dataValidations count="1">
    <dataValidation errorStyle="information" type="decimal" allowBlank="1" showErrorMessage="1" errorTitle="ATTENZIONE" error="La % al personale NON può superare il 76,70 %&#10;Premere Annulla" sqref="N4">
      <formula1>0</formula1>
      <formula2>0.767</formula2>
    </dataValidation>
  </dataValidations>
  <printOptions/>
  <pageMargins left="0.17" right="0.23" top="0.33" bottom="0.22" header="0.24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Postazione Jolly</cp:lastModifiedBy>
  <cp:lastPrinted>2014-09-29T08:06:30Z</cp:lastPrinted>
  <dcterms:created xsi:type="dcterms:W3CDTF">2001-11-20T16:49:28Z</dcterms:created>
  <dcterms:modified xsi:type="dcterms:W3CDTF">2015-01-22T12:11:07Z</dcterms:modified>
  <cp:category/>
  <cp:version/>
  <cp:contentType/>
  <cp:contentStatus/>
</cp:coreProperties>
</file>